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 Reconciliation" state="visible" r:id="rId4"/>
  </sheets>
  <definedNames>
    <definedName name="_xlnm.Print_Area" localSheetId="0">'CAM Reconciliation'!$A1:$G63</definedName>
  </definedNames>
  <calcPr calcId="171027"/>
</workbook>
</file>

<file path=xl/sharedStrings.xml><?xml version="1.0" encoding="utf-8"?>
<sst xmlns="http://schemas.openxmlformats.org/spreadsheetml/2006/main" count="103" uniqueCount="85">
  <si>
    <t>CAM Reconciliation Worksheet</t>
  </si>
  <si>
    <t>LEVARU  ·  FACILITY &amp; PROPERTY MANAGEMENT  ·  LEVARU.CO</t>
  </si>
  <si>
    <t>Free resource — method and guide at levaru.co/resources/cam-reconciliation-worksheet/. Shaded cells are yours to fill in; % change, share, and true-up math compute automatically.</t>
  </si>
  <si>
    <t>STEP 0 — KEY FACTS</t>
  </si>
  <si>
    <t>Item</t>
  </si>
  <si>
    <t>Your figure</t>
  </si>
  <si>
    <t>Notes</t>
  </si>
  <si>
    <t>Reconciliation year</t>
  </si>
  <si>
    <t/>
  </si>
  <si>
    <t>Statement received (date)</t>
  </si>
  <si>
    <t>Start the audit clock from here</t>
  </si>
  <si>
    <t>Your audit / review window (days)</t>
  </si>
  <si>
    <t>Check your lease — this right expires</t>
  </si>
  <si>
    <t>Audit deadline (date)</t>
  </si>
  <si>
    <t>Statement date + window (computed)</t>
  </si>
  <si>
    <t>Your rentable square feet</t>
  </si>
  <si>
    <t>From your lease</t>
  </si>
  <si>
    <t>Building total rentable square feet</t>
  </si>
  <si>
    <t>Confirm the lease basis (total vs. leased)</t>
  </si>
  <si>
    <t>Your pro-rata share % (recomputed)</t>
  </si>
  <si>
    <t>Your SF ÷ building SF (computed)</t>
  </si>
  <si>
    <t>Pro-rata share % on statement</t>
  </si>
  <si>
    <t>Match? (Y/N)</t>
  </si>
  <si>
    <t>If no — question #1 for the landlord</t>
  </si>
  <si>
    <t>Gross-up provision in lease? (Y/N)</t>
  </si>
  <si>
    <t>Changes variable expense math</t>
  </si>
  <si>
    <t>STEP 1 — EXPENSE POOL REVIEW</t>
  </si>
  <si>
    <t>Expense category</t>
  </si>
  <si>
    <t>Prior year actual</t>
  </si>
  <si>
    <t>Current year actual</t>
  </si>
  <si>
    <t>% change</t>
  </si>
  <si>
    <t>Lease excludes? (Y/N)</t>
  </si>
  <si>
    <t>Flag? (Y/N)</t>
  </si>
  <si>
    <t>Question / note</t>
  </si>
  <si>
    <t>Landscaping &amp; grounds</t>
  </si>
  <si>
    <t>Snow &amp; ice removal</t>
  </si>
  <si>
    <t>Parking lot &amp; sidewalks</t>
  </si>
  <si>
    <t>Common area utilities</t>
  </si>
  <si>
    <t>Common area janitorial</t>
  </si>
  <si>
    <t>HVAC (common systems)</t>
  </si>
  <si>
    <t>Elevator maintenance</t>
  </si>
  <si>
    <t>Fire &amp; life safety</t>
  </si>
  <si>
    <t>Security</t>
  </si>
  <si>
    <t>Repairs &amp; maintenance</t>
  </si>
  <si>
    <t>Management / administrative fee</t>
  </si>
  <si>
    <t>Check against lease cap</t>
  </si>
  <si>
    <t>Insurance (if in CAM)</t>
  </si>
  <si>
    <t>Capital improvements</t>
  </si>
  <si>
    <t>Often excluded — verify</t>
  </si>
  <si>
    <t>Reserves / depreciation</t>
  </si>
  <si>
    <t>Leasing commissions</t>
  </si>
  <si>
    <t>Usually excluded</t>
  </si>
  <si>
    <t>Other</t>
  </si>
  <si>
    <t>TOTAL CAM POOL</t>
  </si>
  <si>
    <t>STEP 2 — CAP TESTS</t>
  </si>
  <si>
    <t>Test</t>
  </si>
  <si>
    <t>Lease limit</t>
  </si>
  <si>
    <t>Actual</t>
  </si>
  <si>
    <t>Within limit? (Y/N)</t>
  </si>
  <si>
    <t>Admin / management fee cap (%)</t>
  </si>
  <si>
    <t>Controllable expense cap (annual %)</t>
  </si>
  <si>
    <t>Cumulative cap (if any)</t>
  </si>
  <si>
    <t>STEP 3 — TRUE-UP MATH</t>
  </si>
  <si>
    <t>Line</t>
  </si>
  <si>
    <t>Amount</t>
  </si>
  <si>
    <t>Reconcilable CAM pool</t>
  </si>
  <si>
    <t>Pulled from the Step 1 current-year total</t>
  </si>
  <si>
    <t>Your pro-rata share %</t>
  </si>
  <si>
    <t>Pulled from Step 0 (recomputed share)</t>
  </si>
  <si>
    <t>Your calculated share ($)</t>
  </si>
  <si>
    <t>Pool × share % (computed)</t>
  </si>
  <si>
    <t>CAM you actually paid (estimates)</t>
  </si>
  <si>
    <t>Sum of monthly payments</t>
  </si>
  <si>
    <t>Balance owed / (credit)</t>
  </si>
  <si>
    <t>Calculated share − paid (computed)</t>
  </si>
  <si>
    <t>Balance on statement</t>
  </si>
  <si>
    <t>If no — question for the landlord</t>
  </si>
  <si>
    <t>Next-year monthly estimate</t>
  </si>
  <si>
    <t>Is the reset reasonable?</t>
  </si>
  <si>
    <t>STEP 4 — QUESTIONS TO SEND</t>
  </si>
  <si>
    <t>#</t>
  </si>
  <si>
    <t>Line item</t>
  </si>
  <si>
    <t>Lease section</t>
  </si>
  <si>
    <t>Question</t>
  </si>
  <si>
    <t>Prepared by Levaru — facility &amp; property management across VA, DC &amp; MD · 5510 Cherokee Ave Ste 300, Alexandria, VA 22312 · +1 (703) 646-8300 · levaru.co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</si>
</sst>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yy"/>
    <numFmt numFmtId="165" formatCode="0.000%"/>
    <numFmt numFmtId="166" formatCode="#,##0.00;[Red](#,##0.00)"/>
    <numFmt numFmtId="167" formatCode="0.0%"/>
  </numFmts>
  <fonts count="10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b/>
      <color rgb="FFC7A55B"/>
      <sz val="9"/>
      <name val="Calibri"/>
    </font>
    <font>
      <i/>
      <color rgb="FF5A6572"/>
      <sz val="9"/>
      <name val="Calibri"/>
    </font>
    <font>
      <b/>
      <color rgb="FFFFFFFF"/>
      <sz val="11"/>
      <name val="Calibri"/>
    </font>
    <font>
      <b/>
      <color rgb="FF031B3D"/>
      <sz val="9.5"/>
      <name val="Calibri"/>
    </font>
    <font>
      <color rgb="FF031B3D"/>
      <sz val="10"/>
      <name val="Calibri"/>
    </font>
    <font>
      <color rgb="FF5A6572"/>
      <sz val="10"/>
      <name val="Calibri"/>
    </font>
    <font>
      <b/>
      <color rgb="FF031B3D"/>
      <sz val="10"/>
      <name val="Calibri"/>
    </font>
    <font>
      <color rgb="FF5A6572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31B3D"/>
      </patternFill>
    </fill>
    <fill>
      <patternFill patternType="solid">
        <fgColor rgb="FFC7A55B"/>
      </patternFill>
    </fill>
    <fill>
      <patternFill patternType="solid">
        <fgColor rgb="FFF4F6FA"/>
      </patternFill>
    </fill>
    <fill>
      <patternFill patternType="solid">
        <fgColor rgb="FFFBF6EA"/>
      </patternFill>
    </fill>
  </fills>
  <borders count="2">
    <border>
      <left/>
      <right/>
      <top/>
      <bottom/>
      <diagonal/>
    </border>
    <border>
      <left style="thin">
        <color rgb="FFD8DDE6"/>
      </left>
      <right style="thin">
        <color rgb="FFD8DDE6"/>
      </right>
      <top style="thin">
        <color rgb="FFD8DDE6"/>
      </top>
      <bottom style="thin">
        <color rgb="FFD8DDE6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0" fillId="3" borderId="0" xfId="0" applyFill="1"/>
    <xf numFmtId="0" fontId="3" fillId="0" borderId="0" xfId="0" applyFont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indent="1"/>
    </xf>
    <xf numFmtId="0" fontId="5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3" fontId="6" fillId="5" borderId="1" xfId="0" applyNumberFormat="1" applyFont="1" applyFill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165" fontId="6" fillId="5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6" fontId="6" fillId="5" borderId="1" xfId="0" applyNumberFormat="1" applyFont="1" applyFill="1" applyBorder="1" applyAlignment="1">
      <alignment horizontal="right" vertical="center"/>
    </xf>
    <xf numFmtId="167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166" fontId="8" fillId="4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166" fontId="6" fillId="0" borderId="1" xfId="0" applyNumberFormat="1" applyFont="1" applyBorder="1" applyAlignment="1">
      <alignment horizontal="left" vertical="center"/>
    </xf>
    <xf numFmtId="166" fontId="6" fillId="5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3" width="15" customWidth="1"/>
    <col min="4" max="4" width="12" customWidth="1"/>
    <col min="5" max="5" width="17" customWidth="1"/>
    <col min="6" max="6" width="12" customWidth="1"/>
    <col min="7" max="7" width="36" customWidth="1"/>
  </cols>
  <sheetData>
    <row r="1" ht="34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8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3" customHeight="1" spans="1:7" x14ac:dyDescent="0.25">
      <c r="A3" s="3"/>
      <c r="B3" s="3"/>
      <c r="C3" s="3"/>
      <c r="D3" s="3"/>
      <c r="E3" s="3"/>
      <c r="F3" s="3"/>
      <c r="G3" s="3"/>
    </row>
    <row r="4" ht="22" customHeight="1" spans="1:7" x14ac:dyDescent="0.25">
      <c r="A4" s="4" t="s">
        <v>2</v>
      </c>
      <c r="B4" s="4"/>
      <c r="C4" s="4"/>
      <c r="D4" s="4"/>
      <c r="E4" s="4"/>
      <c r="F4" s="4"/>
      <c r="G4" s="4"/>
    </row>
    <row r="5" ht="22" customHeight="1" spans="1:7" x14ac:dyDescent="0.25">
      <c r="A5" s="5" t="s">
        <v>3</v>
      </c>
      <c r="B5" s="5"/>
      <c r="C5" s="5"/>
      <c r="D5" s="5"/>
      <c r="E5" s="5"/>
      <c r="F5" s="5"/>
      <c r="G5" s="5"/>
    </row>
    <row r="6" ht="20" customHeight="1" spans="1:7" x14ac:dyDescent="0.25">
      <c r="A6" s="6" t="s">
        <v>4</v>
      </c>
      <c r="B6" s="6" t="s">
        <v>5</v>
      </c>
      <c r="C6" s="6" t="s">
        <v>6</v>
      </c>
      <c r="D6" s="6"/>
      <c r="E6" s="6"/>
      <c r="F6" s="6"/>
      <c r="G6" s="6"/>
    </row>
    <row r="7" ht="18" customHeight="1" spans="1:7" x14ac:dyDescent="0.25">
      <c r="A7" s="7" t="s">
        <v>7</v>
      </c>
      <c r="B7" s="8"/>
      <c r="C7" s="7" t="s">
        <v>8</v>
      </c>
      <c r="D7" s="7"/>
      <c r="E7" s="7"/>
      <c r="F7" s="7"/>
      <c r="G7" s="7"/>
    </row>
    <row r="8" ht="18" customHeight="1" spans="1:7" x14ac:dyDescent="0.25">
      <c r="A8" s="7" t="s">
        <v>9</v>
      </c>
      <c r="B8" s="9"/>
      <c r="C8" s="7" t="s">
        <v>10</v>
      </c>
      <c r="D8" s="7"/>
      <c r="E8" s="7"/>
      <c r="F8" s="7"/>
      <c r="G8" s="7"/>
    </row>
    <row r="9" ht="18" customHeight="1" spans="1:7" x14ac:dyDescent="0.25">
      <c r="A9" s="7" t="s">
        <v>11</v>
      </c>
      <c r="B9" s="8"/>
      <c r="C9" s="7" t="s">
        <v>12</v>
      </c>
      <c r="D9" s="7"/>
      <c r="E9" s="7"/>
      <c r="F9" s="7"/>
      <c r="G9" s="7"/>
    </row>
    <row r="10" ht="18" customHeight="1" spans="1:7" x14ac:dyDescent="0.25">
      <c r="A10" s="7" t="s">
        <v>13</v>
      </c>
      <c r="B10" s="10">
        <f>IF(AND(ISNUMBER(B8),ISNUMBER(B9)),B8+B9,"")</f>
      </c>
      <c r="C10" s="7" t="s">
        <v>14</v>
      </c>
      <c r="D10" s="7"/>
      <c r="E10" s="7"/>
      <c r="F10" s="7"/>
      <c r="G10" s="7"/>
    </row>
    <row r="11" ht="18" customHeight="1" spans="1:7" x14ac:dyDescent="0.25">
      <c r="A11" s="7" t="s">
        <v>15</v>
      </c>
      <c r="B11" s="11"/>
      <c r="C11" s="7" t="s">
        <v>16</v>
      </c>
      <c r="D11" s="7"/>
      <c r="E11" s="7"/>
      <c r="F11" s="7"/>
      <c r="G11" s="7"/>
    </row>
    <row r="12" ht="18" customHeight="1" spans="1:7" x14ac:dyDescent="0.25">
      <c r="A12" s="7" t="s">
        <v>17</v>
      </c>
      <c r="B12" s="11"/>
      <c r="C12" s="7" t="s">
        <v>18</v>
      </c>
      <c r="D12" s="7"/>
      <c r="E12" s="7"/>
      <c r="F12" s="7"/>
      <c r="G12" s="7"/>
    </row>
    <row r="13" ht="18" customHeight="1" spans="1:7" x14ac:dyDescent="0.25">
      <c r="A13" s="7" t="s">
        <v>19</v>
      </c>
      <c r="B13" s="12">
        <f>IF(AND(ISNUMBER(B11),ISNUMBER(B12),B12&gt;0),B11/B12,"")</f>
      </c>
      <c r="C13" s="7" t="s">
        <v>20</v>
      </c>
      <c r="D13" s="7"/>
      <c r="E13" s="7"/>
      <c r="F13" s="7"/>
      <c r="G13" s="7"/>
    </row>
    <row r="14" ht="18" customHeight="1" spans="1:7" x14ac:dyDescent="0.25">
      <c r="A14" s="7" t="s">
        <v>21</v>
      </c>
      <c r="B14" s="13"/>
      <c r="C14" s="7" t="s">
        <v>8</v>
      </c>
      <c r="D14" s="7"/>
      <c r="E14" s="7"/>
      <c r="F14" s="7"/>
      <c r="G14" s="7"/>
    </row>
    <row r="15" ht="18" customHeight="1" spans="1:7" x14ac:dyDescent="0.25">
      <c r="A15" s="7" t="s">
        <v>22</v>
      </c>
      <c r="B15" s="8"/>
      <c r="C15" s="7" t="s">
        <v>23</v>
      </c>
      <c r="D15" s="7"/>
      <c r="E15" s="7"/>
      <c r="F15" s="7"/>
      <c r="G15" s="7"/>
    </row>
    <row r="16" ht="18" customHeight="1" spans="1:7" x14ac:dyDescent="0.25">
      <c r="A16" s="7" t="s">
        <v>24</v>
      </c>
      <c r="B16" s="8"/>
      <c r="C16" s="7" t="s">
        <v>25</v>
      </c>
      <c r="D16" s="7"/>
      <c r="E16" s="7"/>
      <c r="F16" s="7"/>
      <c r="G16" s="7"/>
    </row>
    <row r="17" ht="8" customHeight="1" x14ac:dyDescent="0.25"/>
    <row r="18" ht="22" customHeight="1" spans="1:7" x14ac:dyDescent="0.25">
      <c r="A18" s="5" t="s">
        <v>26</v>
      </c>
      <c r="B18" s="5"/>
      <c r="C18" s="5"/>
      <c r="D18" s="5"/>
      <c r="E18" s="5"/>
      <c r="F18" s="5"/>
      <c r="G18" s="5"/>
    </row>
    <row r="19" ht="20" customHeight="1" spans="1:7" x14ac:dyDescent="0.25">
      <c r="A19" s="6" t="s">
        <v>27</v>
      </c>
      <c r="B19" s="6" t="s">
        <v>28</v>
      </c>
      <c r="C19" s="6" t="s">
        <v>29</v>
      </c>
      <c r="D19" s="6" t="s">
        <v>30</v>
      </c>
      <c r="E19" s="6" t="s">
        <v>31</v>
      </c>
      <c r="F19" s="6" t="s">
        <v>32</v>
      </c>
      <c r="G19" s="6" t="s">
        <v>33</v>
      </c>
    </row>
    <row r="20" ht="17" customHeight="1" spans="1:7" x14ac:dyDescent="0.25">
      <c r="A20" s="14" t="s">
        <v>34</v>
      </c>
      <c r="B20" s="15"/>
      <c r="C20" s="15"/>
      <c r="D20" s="16">
        <f>IF(AND(ISNUMBER(B20),ISNUMBER(C20),B20&lt;&gt;0),(C20-B20)/B20,"")</f>
      </c>
      <c r="E20" s="8"/>
      <c r="F20" s="8"/>
      <c r="G20" s="17" t="s">
        <v>8</v>
      </c>
    </row>
    <row r="21" ht="17" customHeight="1" spans="1:7" x14ac:dyDescent="0.25">
      <c r="A21" s="14" t="s">
        <v>35</v>
      </c>
      <c r="B21" s="15"/>
      <c r="C21" s="15"/>
      <c r="D21" s="16">
        <f>IF(AND(ISNUMBER(B21),ISNUMBER(C21),B21&lt;&gt;0),(C21-B21)/B21,"")</f>
      </c>
      <c r="E21" s="8"/>
      <c r="F21" s="8"/>
      <c r="G21" s="17" t="s">
        <v>8</v>
      </c>
    </row>
    <row r="22" ht="17" customHeight="1" spans="1:7" x14ac:dyDescent="0.25">
      <c r="A22" s="14" t="s">
        <v>36</v>
      </c>
      <c r="B22" s="15"/>
      <c r="C22" s="15"/>
      <c r="D22" s="16">
        <f>IF(AND(ISNUMBER(B22),ISNUMBER(C22),B22&lt;&gt;0),(C22-B22)/B22,"")</f>
      </c>
      <c r="E22" s="8"/>
      <c r="F22" s="8"/>
      <c r="G22" s="17" t="s">
        <v>8</v>
      </c>
    </row>
    <row r="23" ht="17" customHeight="1" spans="1:7" x14ac:dyDescent="0.25">
      <c r="A23" s="14" t="s">
        <v>37</v>
      </c>
      <c r="B23" s="15"/>
      <c r="C23" s="15"/>
      <c r="D23" s="16">
        <f>IF(AND(ISNUMBER(B23),ISNUMBER(C23),B23&lt;&gt;0),(C23-B23)/B23,"")</f>
      </c>
      <c r="E23" s="8"/>
      <c r="F23" s="8"/>
      <c r="G23" s="17" t="s">
        <v>8</v>
      </c>
    </row>
    <row r="24" ht="17" customHeight="1" spans="1:7" x14ac:dyDescent="0.25">
      <c r="A24" s="14" t="s">
        <v>38</v>
      </c>
      <c r="B24" s="15"/>
      <c r="C24" s="15"/>
      <c r="D24" s="16">
        <f>IF(AND(ISNUMBER(B24),ISNUMBER(C24),B24&lt;&gt;0),(C24-B24)/B24,"")</f>
      </c>
      <c r="E24" s="8"/>
      <c r="F24" s="8"/>
      <c r="G24" s="17" t="s">
        <v>8</v>
      </c>
    </row>
    <row r="25" ht="17" customHeight="1" spans="1:7" x14ac:dyDescent="0.25">
      <c r="A25" s="14" t="s">
        <v>39</v>
      </c>
      <c r="B25" s="15"/>
      <c r="C25" s="15"/>
      <c r="D25" s="16">
        <f>IF(AND(ISNUMBER(B25),ISNUMBER(C25),B25&lt;&gt;0),(C25-B25)/B25,"")</f>
      </c>
      <c r="E25" s="8"/>
      <c r="F25" s="8"/>
      <c r="G25" s="17" t="s">
        <v>8</v>
      </c>
    </row>
    <row r="26" ht="17" customHeight="1" spans="1:7" x14ac:dyDescent="0.25">
      <c r="A26" s="14" t="s">
        <v>40</v>
      </c>
      <c r="B26" s="15"/>
      <c r="C26" s="15"/>
      <c r="D26" s="16">
        <f>IF(AND(ISNUMBER(B26),ISNUMBER(C26),B26&lt;&gt;0),(C26-B26)/B26,"")</f>
      </c>
      <c r="E26" s="8"/>
      <c r="F26" s="8"/>
      <c r="G26" s="17" t="s">
        <v>8</v>
      </c>
    </row>
    <row r="27" ht="17" customHeight="1" spans="1:7" x14ac:dyDescent="0.25">
      <c r="A27" s="14" t="s">
        <v>41</v>
      </c>
      <c r="B27" s="15"/>
      <c r="C27" s="15"/>
      <c r="D27" s="16">
        <f>IF(AND(ISNUMBER(B27),ISNUMBER(C27),B27&lt;&gt;0),(C27-B27)/B27,"")</f>
      </c>
      <c r="E27" s="8"/>
      <c r="F27" s="8"/>
      <c r="G27" s="17" t="s">
        <v>8</v>
      </c>
    </row>
    <row r="28" ht="17" customHeight="1" spans="1:7" x14ac:dyDescent="0.25">
      <c r="A28" s="14" t="s">
        <v>42</v>
      </c>
      <c r="B28" s="15"/>
      <c r="C28" s="15"/>
      <c r="D28" s="16">
        <f>IF(AND(ISNUMBER(B28),ISNUMBER(C28),B28&lt;&gt;0),(C28-B28)/B28,"")</f>
      </c>
      <c r="E28" s="8"/>
      <c r="F28" s="8"/>
      <c r="G28" s="17" t="s">
        <v>8</v>
      </c>
    </row>
    <row r="29" ht="17" customHeight="1" spans="1:7" x14ac:dyDescent="0.25">
      <c r="A29" s="14" t="s">
        <v>43</v>
      </c>
      <c r="B29" s="15"/>
      <c r="C29" s="15"/>
      <c r="D29" s="16">
        <f>IF(AND(ISNUMBER(B29),ISNUMBER(C29),B29&lt;&gt;0),(C29-B29)/B29,"")</f>
      </c>
      <c r="E29" s="8"/>
      <c r="F29" s="8"/>
      <c r="G29" s="17" t="s">
        <v>8</v>
      </c>
    </row>
    <row r="30" ht="17" customHeight="1" spans="1:7" x14ac:dyDescent="0.25">
      <c r="A30" s="14" t="s">
        <v>44</v>
      </c>
      <c r="B30" s="15"/>
      <c r="C30" s="15"/>
      <c r="D30" s="16">
        <f>IF(AND(ISNUMBER(B30),ISNUMBER(C30),B30&lt;&gt;0),(C30-B30)/B30,"")</f>
      </c>
      <c r="E30" s="8"/>
      <c r="F30" s="8"/>
      <c r="G30" s="17" t="s">
        <v>45</v>
      </c>
    </row>
    <row r="31" ht="17" customHeight="1" spans="1:7" x14ac:dyDescent="0.25">
      <c r="A31" s="14" t="s">
        <v>46</v>
      </c>
      <c r="B31" s="15"/>
      <c r="C31" s="15"/>
      <c r="D31" s="16">
        <f>IF(AND(ISNUMBER(B31),ISNUMBER(C31),B31&lt;&gt;0),(C31-B31)/B31,"")</f>
      </c>
      <c r="E31" s="8"/>
      <c r="F31" s="8"/>
      <c r="G31" s="17" t="s">
        <v>8</v>
      </c>
    </row>
    <row r="32" ht="17" customHeight="1" spans="1:7" x14ac:dyDescent="0.25">
      <c r="A32" s="14" t="s">
        <v>47</v>
      </c>
      <c r="B32" s="15"/>
      <c r="C32" s="15"/>
      <c r="D32" s="16">
        <f>IF(AND(ISNUMBER(B32),ISNUMBER(C32),B32&lt;&gt;0),(C32-B32)/B32,"")</f>
      </c>
      <c r="E32" s="8"/>
      <c r="F32" s="8"/>
      <c r="G32" s="17" t="s">
        <v>48</v>
      </c>
    </row>
    <row r="33" ht="17" customHeight="1" spans="1:7" x14ac:dyDescent="0.25">
      <c r="A33" s="14" t="s">
        <v>49</v>
      </c>
      <c r="B33" s="15"/>
      <c r="C33" s="15"/>
      <c r="D33" s="16">
        <f>IF(AND(ISNUMBER(B33),ISNUMBER(C33),B33&lt;&gt;0),(C33-B33)/B33,"")</f>
      </c>
      <c r="E33" s="8"/>
      <c r="F33" s="8"/>
      <c r="G33" s="17" t="s">
        <v>48</v>
      </c>
    </row>
    <row r="34" ht="17" customHeight="1" spans="1:7" x14ac:dyDescent="0.25">
      <c r="A34" s="14" t="s">
        <v>50</v>
      </c>
      <c r="B34" s="15"/>
      <c r="C34" s="15"/>
      <c r="D34" s="16">
        <f>IF(AND(ISNUMBER(B34),ISNUMBER(C34),B34&lt;&gt;0),(C34-B34)/B34,"")</f>
      </c>
      <c r="E34" s="8"/>
      <c r="F34" s="8"/>
      <c r="G34" s="17" t="s">
        <v>51</v>
      </c>
    </row>
    <row r="35" ht="17" customHeight="1" spans="1:7" x14ac:dyDescent="0.25">
      <c r="A35" s="14" t="s">
        <v>52</v>
      </c>
      <c r="B35" s="15"/>
      <c r="C35" s="15"/>
      <c r="D35" s="16">
        <f>IF(AND(ISNUMBER(B35),ISNUMBER(C35),B35&lt;&gt;0),(C35-B35)/B35,"")</f>
      </c>
      <c r="E35" s="8"/>
      <c r="F35" s="8"/>
      <c r="G35" s="17" t="s">
        <v>8</v>
      </c>
    </row>
    <row r="36" ht="19" customHeight="1" spans="1:7" x14ac:dyDescent="0.25">
      <c r="A36" s="18" t="s">
        <v>53</v>
      </c>
      <c r="B36" s="19">
        <f>IF(COUNT(B20:B35)=0,"",SUM(B20:B35))</f>
      </c>
      <c r="C36" s="19">
        <f>IF(COUNT(C20:C35)=0,"",SUM(C20:C35))</f>
      </c>
      <c r="D36" s="20"/>
      <c r="E36" s="18"/>
      <c r="F36" s="18"/>
      <c r="G36" s="18"/>
    </row>
    <row r="37" ht="8" customHeight="1" x14ac:dyDescent="0.25"/>
    <row r="38" ht="22" customHeight="1" spans="1:7" x14ac:dyDescent="0.25">
      <c r="A38" s="5" t="s">
        <v>54</v>
      </c>
      <c r="B38" s="5"/>
      <c r="C38" s="5"/>
      <c r="D38" s="5"/>
      <c r="E38" s="5"/>
      <c r="F38" s="5"/>
      <c r="G38" s="5"/>
    </row>
    <row r="39" ht="20" customHeight="1" spans="1:7" x14ac:dyDescent="0.25">
      <c r="A39" s="6" t="s">
        <v>55</v>
      </c>
      <c r="B39" s="6" t="s">
        <v>56</v>
      </c>
      <c r="C39" s="6" t="s">
        <v>57</v>
      </c>
      <c r="D39" s="6" t="s">
        <v>58</v>
      </c>
      <c r="E39" s="6" t="s">
        <v>6</v>
      </c>
      <c r="F39" s="6"/>
      <c r="G39" s="6"/>
    </row>
    <row r="40" ht="18" customHeight="1" spans="1:7" x14ac:dyDescent="0.25">
      <c r="A40" s="14" t="s">
        <v>59</v>
      </c>
      <c r="B40" s="21"/>
      <c r="C40" s="21"/>
      <c r="D40" s="8"/>
      <c r="E40" s="7"/>
      <c r="F40" s="7"/>
      <c r="G40" s="7"/>
    </row>
    <row r="41" ht="18" customHeight="1" spans="1:7" x14ac:dyDescent="0.25">
      <c r="A41" s="14" t="s">
        <v>60</v>
      </c>
      <c r="B41" s="21"/>
      <c r="C41" s="21"/>
      <c r="D41" s="8"/>
      <c r="E41" s="7"/>
      <c r="F41" s="7"/>
      <c r="G41" s="7"/>
    </row>
    <row r="42" ht="18" customHeight="1" spans="1:7" x14ac:dyDescent="0.25">
      <c r="A42" s="14" t="s">
        <v>61</v>
      </c>
      <c r="B42" s="21"/>
      <c r="C42" s="21"/>
      <c r="D42" s="8"/>
      <c r="E42" s="7"/>
      <c r="F42" s="7"/>
      <c r="G42" s="7"/>
    </row>
    <row r="43" ht="8" customHeight="1" x14ac:dyDescent="0.25"/>
    <row r="44" ht="22" customHeight="1" spans="1:7" x14ac:dyDescent="0.25">
      <c r="A44" s="5" t="s">
        <v>62</v>
      </c>
      <c r="B44" s="5"/>
      <c r="C44" s="5"/>
      <c r="D44" s="5"/>
      <c r="E44" s="5"/>
      <c r="F44" s="5"/>
      <c r="G44" s="5"/>
    </row>
    <row r="45" ht="20" customHeight="1" spans="1:7" x14ac:dyDescent="0.25">
      <c r="A45" s="6" t="s">
        <v>63</v>
      </c>
      <c r="B45" s="6" t="s">
        <v>64</v>
      </c>
      <c r="C45" s="6" t="s">
        <v>6</v>
      </c>
      <c r="D45" s="6"/>
      <c r="E45" s="6"/>
      <c r="F45" s="6"/>
      <c r="G45" s="6"/>
    </row>
    <row r="46" ht="18" customHeight="1" spans="1:7" x14ac:dyDescent="0.25">
      <c r="A46" s="7" t="s">
        <v>65</v>
      </c>
      <c r="B46" s="22">
        <f>IF(ISNUMBER(C36),C36,"")</f>
      </c>
      <c r="C46" s="7" t="s">
        <v>66</v>
      </c>
      <c r="D46" s="7"/>
      <c r="E46" s="7"/>
      <c r="F46" s="7"/>
      <c r="G46" s="7"/>
    </row>
    <row r="47" ht="18" customHeight="1" spans="1:7" x14ac:dyDescent="0.25">
      <c r="A47" s="7" t="s">
        <v>67</v>
      </c>
      <c r="B47" s="12">
        <f>IF(ISNUMBER(B13),B13,"")</f>
      </c>
      <c r="C47" s="7" t="s">
        <v>68</v>
      </c>
      <c r="D47" s="7"/>
      <c r="E47" s="7"/>
      <c r="F47" s="7"/>
      <c r="G47" s="7"/>
    </row>
    <row r="48" ht="18" customHeight="1" spans="1:7" x14ac:dyDescent="0.25">
      <c r="A48" s="7" t="s">
        <v>69</v>
      </c>
      <c r="B48" s="22">
        <f>IF(AND(ISNUMBER(B46),ISNUMBER(B47)),B46*B47,"")</f>
      </c>
      <c r="C48" s="7" t="s">
        <v>70</v>
      </c>
      <c r="D48" s="7"/>
      <c r="E48" s="7"/>
      <c r="F48" s="7"/>
      <c r="G48" s="7"/>
    </row>
    <row r="49" ht="18" customHeight="1" spans="1:7" x14ac:dyDescent="0.25">
      <c r="A49" s="7" t="s">
        <v>71</v>
      </c>
      <c r="B49" s="23"/>
      <c r="C49" s="7" t="s">
        <v>72</v>
      </c>
      <c r="D49" s="7"/>
      <c r="E49" s="7"/>
      <c r="F49" s="7"/>
      <c r="G49" s="7"/>
    </row>
    <row r="50" ht="18" customHeight="1" spans="1:7" x14ac:dyDescent="0.25">
      <c r="A50" s="24" t="s">
        <v>73</v>
      </c>
      <c r="B50" s="22">
        <f>IF(AND(ISNUMBER(B48),ISNUMBER(B49)),B48-B49,"")</f>
      </c>
      <c r="C50" s="7" t="s">
        <v>74</v>
      </c>
      <c r="D50" s="7"/>
      <c r="E50" s="7"/>
      <c r="F50" s="7"/>
      <c r="G50" s="7"/>
    </row>
    <row r="51" ht="18" customHeight="1" spans="1:7" x14ac:dyDescent="0.25">
      <c r="A51" s="7" t="s">
        <v>75</v>
      </c>
      <c r="B51" s="23"/>
      <c r="C51" s="7" t="s">
        <v>8</v>
      </c>
      <c r="D51" s="7"/>
      <c r="E51" s="7"/>
      <c r="F51" s="7"/>
      <c r="G51" s="7"/>
    </row>
    <row r="52" ht="18" customHeight="1" spans="1:7" x14ac:dyDescent="0.25">
      <c r="A52" s="7" t="s">
        <v>22</v>
      </c>
      <c r="B52" s="8"/>
      <c r="C52" s="7" t="s">
        <v>76</v>
      </c>
      <c r="D52" s="7"/>
      <c r="E52" s="7"/>
      <c r="F52" s="7"/>
      <c r="G52" s="7"/>
    </row>
    <row r="53" ht="18" customHeight="1" spans="1:7" x14ac:dyDescent="0.25">
      <c r="A53" s="7" t="s">
        <v>77</v>
      </c>
      <c r="B53" s="23"/>
      <c r="C53" s="7" t="s">
        <v>78</v>
      </c>
      <c r="D53" s="7"/>
      <c r="E53" s="7"/>
      <c r="F53" s="7"/>
      <c r="G53" s="7"/>
    </row>
    <row r="54" ht="8" customHeight="1" x14ac:dyDescent="0.25"/>
    <row r="55" ht="22" customHeight="1" spans="1:7" x14ac:dyDescent="0.25">
      <c r="A55" s="5" t="s">
        <v>79</v>
      </c>
      <c r="B55" s="5"/>
      <c r="C55" s="5"/>
      <c r="D55" s="5"/>
      <c r="E55" s="5"/>
      <c r="F55" s="5"/>
      <c r="G55" s="5"/>
    </row>
    <row r="56" ht="20" customHeight="1" spans="1:7" x14ac:dyDescent="0.25">
      <c r="A56" s="6" t="s">
        <v>80</v>
      </c>
      <c r="B56" s="6" t="s">
        <v>81</v>
      </c>
      <c r="C56" s="6" t="s">
        <v>82</v>
      </c>
      <c r="D56" s="6" t="s">
        <v>83</v>
      </c>
      <c r="E56" s="6"/>
      <c r="F56" s="6"/>
      <c r="G56" s="6"/>
    </row>
    <row r="57" ht="20" customHeight="1" spans="1:7" x14ac:dyDescent="0.25">
      <c r="A57" s="25">
        <v>1</v>
      </c>
      <c r="B57" s="8"/>
      <c r="C57" s="8"/>
      <c r="D57" s="8"/>
      <c r="E57" s="8"/>
      <c r="F57" s="8"/>
      <c r="G57" s="8"/>
    </row>
    <row r="58" ht="20" customHeight="1" spans="1:7" x14ac:dyDescent="0.25">
      <c r="A58" s="25">
        <v>2</v>
      </c>
      <c r="B58" s="8"/>
      <c r="C58" s="8"/>
      <c r="D58" s="8"/>
      <c r="E58" s="8"/>
      <c r="F58" s="8"/>
      <c r="G58" s="8"/>
    </row>
    <row r="59" ht="20" customHeight="1" spans="1:7" x14ac:dyDescent="0.25">
      <c r="A59" s="25">
        <v>3</v>
      </c>
      <c r="B59" s="8"/>
      <c r="C59" s="8"/>
      <c r="D59" s="8"/>
      <c r="E59" s="8"/>
      <c r="F59" s="8"/>
      <c r="G59" s="8"/>
    </row>
    <row r="60" ht="20" customHeight="1" spans="1:7" x14ac:dyDescent="0.25">
      <c r="A60" s="25">
        <v>4</v>
      </c>
      <c r="B60" s="8"/>
      <c r="C60" s="8"/>
      <c r="D60" s="8"/>
      <c r="E60" s="8"/>
      <c r="F60" s="8"/>
      <c r="G60" s="8"/>
    </row>
    <row r="61" ht="20" customHeight="1" spans="1:7" x14ac:dyDescent="0.25">
      <c r="A61" s="25">
        <v>5</v>
      </c>
      <c r="B61" s="8"/>
      <c r="C61" s="8"/>
      <c r="D61" s="8"/>
      <c r="E61" s="8"/>
      <c r="F61" s="8"/>
      <c r="G61" s="8"/>
    </row>
    <row r="63" ht="24" customHeight="1" spans="1:7" x14ac:dyDescent="0.25">
      <c r="A63" s="26" t="s">
        <v>84</v>
      </c>
      <c r="B63" s="26"/>
      <c r="C63" s="26"/>
      <c r="D63" s="26"/>
      <c r="E63" s="26"/>
      <c r="F63" s="26"/>
      <c r="G63" s="26"/>
    </row>
  </sheetData>
  <mergeCells count="40">
    <mergeCell ref="A1:G1"/>
    <mergeCell ref="A2:G2"/>
    <mergeCell ref="A3:G3"/>
    <mergeCell ref="A4:G4"/>
    <mergeCell ref="A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A18:G18"/>
    <mergeCell ref="A38:G38"/>
    <mergeCell ref="E39:G39"/>
    <mergeCell ref="E40:G40"/>
    <mergeCell ref="E41:G41"/>
    <mergeCell ref="E42:G42"/>
    <mergeCell ref="A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A55:G55"/>
    <mergeCell ref="D56:G56"/>
    <mergeCell ref="D57:G57"/>
    <mergeCell ref="D58:G58"/>
    <mergeCell ref="D59:G59"/>
    <mergeCell ref="D60:G60"/>
    <mergeCell ref="D61:G61"/>
    <mergeCell ref="A63:G63"/>
  </mergeCells>
  <dataValidations count="4">
    <dataValidation type="list" allowBlank="1" showErrorMessage="1" errorTitle="Pick Y or N" error="Use the dropdown: Y or N." sqref="B15:B16">
      <formula1>"Y,N"</formula1>
    </dataValidation>
    <dataValidation type="list" allowBlank="1" showErrorMessage="1" errorTitle="Pick Y or N" error="Use the dropdown: Y or N." sqref="B52">
      <formula1>"Y,N"</formula1>
    </dataValidation>
    <dataValidation type="list" allowBlank="1" showErrorMessage="1" errorTitle="Pick Y or N" error="Use the dropdown: Y or N." sqref="D40:D42">
      <formula1>"Y,N"</formula1>
    </dataValidation>
    <dataValidation type="list" allowBlank="1" showErrorMessage="1" errorTitle="Pick Y or N" error="Use the dropdown: Y or N." sqref="E20:F35">
      <formula1>"Y,N"</formula1>
    </dataValidation>
  </dataValidations>
  <pageMargins left="0.4" right="0.4" top="0.5" bottom="0.5" header="0.2" footer="0.2"/>
  <pageSetup orientation="portrait" horizontalDpi="4294967295" verticalDpi="4294967295" scale="100" fitToWidth="1" fitToHeight="0"/>
  <headerFooter>
    <oddFooter>&amp;L&amp;8Levaru · levaru.co&amp;R&amp;8Page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 Reconciliation</vt:lpstr>
    </vt:vector>
  </TitlesOfParts>
  <Company>Levaru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Levaru</dc:creator>
  <dc:title>CAM Reconciliation Worksheet</dc:title>
  <dc:subject>Year-end CAM statement check: pro-rata share, caps, exclusions, true-up — free Levaru resource</dc:subject>
  <dc:description/>
  <cp:keywords/>
  <cp:category/>
  <cp:lastModifiedBy>Levaru</cp:lastModifiedBy>
  <dcterms:created xsi:type="dcterms:W3CDTF">2026-07-30T12:00:00Z</dcterms:created>
  <dcterms:modified xsi:type="dcterms:W3CDTF">2026-07-30T12:00:00Z</dcterms:modified>
</cp:coreProperties>
</file>